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6" windowWidth="14940" windowHeight="9156"/>
  </bookViews>
  <sheets>
    <sheet name="Бюджет" sheetId="1" r:id="rId1"/>
  </sheets>
  <definedNames>
    <definedName name="APPT" localSheetId="0">Бюджет!$A$16</definedName>
    <definedName name="FIO" localSheetId="0">Бюджет!$F$16</definedName>
    <definedName name="LAST_CELL" localSheetId="0">Бюджет!#REF!</definedName>
    <definedName name="SIGN" localSheetId="0">Бюджет!$A$16:$H$17</definedName>
  </definedNames>
  <calcPr calcId="144525"/>
</workbook>
</file>

<file path=xl/calcChain.xml><?xml version="1.0" encoding="utf-8"?>
<calcChain xmlns="http://schemas.openxmlformats.org/spreadsheetml/2006/main">
  <c r="E7" i="1" l="1"/>
  <c r="E6" i="1"/>
  <c r="D6" i="1"/>
  <c r="C6" i="1"/>
  <c r="C36" i="1" l="1"/>
  <c r="D36" i="1"/>
  <c r="C7" i="1"/>
  <c r="D7" i="1"/>
  <c r="C15" i="1"/>
  <c r="E15" i="1" s="1"/>
  <c r="D15" i="1"/>
  <c r="C18" i="1"/>
  <c r="E18" i="1" s="1"/>
  <c r="D18" i="1"/>
  <c r="C24" i="1"/>
  <c r="E24" i="1" s="1"/>
  <c r="D24" i="1"/>
  <c r="C28" i="1"/>
  <c r="E28" i="1" s="1"/>
  <c r="D28" i="1"/>
  <c r="C30" i="1"/>
  <c r="D30" i="1"/>
  <c r="C39" i="1"/>
  <c r="E39" i="1" s="1"/>
  <c r="D39" i="1"/>
  <c r="C41" i="1"/>
  <c r="D41" i="1"/>
  <c r="C44" i="1"/>
  <c r="D44" i="1"/>
  <c r="C48" i="1"/>
  <c r="E48" i="1" s="1"/>
  <c r="D48" i="1"/>
  <c r="E44" i="1"/>
  <c r="E9" i="1"/>
  <c r="E10" i="1"/>
  <c r="E11" i="1"/>
  <c r="E12" i="1"/>
  <c r="E13" i="1"/>
  <c r="E14" i="1"/>
  <c r="E16" i="1"/>
  <c r="E17" i="1"/>
  <c r="E19" i="1"/>
  <c r="E20" i="1"/>
  <c r="E21" i="1"/>
  <c r="E22" i="1"/>
  <c r="E23" i="1"/>
  <c r="E25" i="1"/>
  <c r="E26" i="1"/>
  <c r="E27" i="1"/>
  <c r="E29" i="1"/>
  <c r="E31" i="1"/>
  <c r="E32" i="1"/>
  <c r="E33" i="1"/>
  <c r="E34" i="1"/>
  <c r="E35" i="1"/>
  <c r="E37" i="1"/>
  <c r="E38" i="1"/>
  <c r="E40" i="1"/>
  <c r="E41" i="1"/>
  <c r="E42" i="1"/>
  <c r="E43" i="1"/>
  <c r="E45" i="1"/>
  <c r="E46" i="1"/>
  <c r="E47" i="1"/>
  <c r="E49" i="1"/>
  <c r="E50" i="1"/>
  <c r="E8" i="1"/>
  <c r="E36" i="1" l="1"/>
  <c r="E30" i="1"/>
</calcChain>
</file>

<file path=xl/sharedStrings.xml><?xml version="1.0" encoding="utf-8"?>
<sst xmlns="http://schemas.openxmlformats.org/spreadsheetml/2006/main" count="96" uniqueCount="96">
  <si>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</si>
  <si>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</si>
  <si>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</si>
  <si>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</si>
  <si>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</si>
  <si>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</si>
  <si>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</si>
  <si>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</si>
  <si>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</si>
  <si>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</si>
  <si>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</si>
  <si>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</si>
  <si>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</si>
  <si>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</si>
  <si>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</si>
  <si>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</si>
  <si>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</si>
  <si>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</si>
  <si>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</si>
  <si>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</si>
  <si>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</si>
  <si>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</si>
  <si>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</si>
  <si>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</si>
  <si>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</si>
  <si>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</si>
  <si>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</si>
  <si>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</si>
  <si>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</si>
  <si>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</si>
  <si>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</si>
  <si>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</si>
  <si>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</si>
  <si>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</si>
  <si>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0605</t>
  </si>
  <si>
    <t>Другие вопросы в области охраны окружающей среды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</si>
  <si>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</si>
  <si>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</si>
  <si>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</si>
  <si>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</si>
  <si>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</si>
  <si>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</si>
  <si>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</si>
  <si>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</si>
  <si>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</si>
  <si>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</si>
  <si>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0801</t>
  </si>
  <si>
    <t>Культура</t>
  </si>
  <si>
    <t>0804</t>
  </si>
  <si>
    <t>Другие вопросы в области культуры, кинематографии</t>
  </si>
  <si>
    <t>0909</t>
  </si>
  <si>
    <t>Другие вопросы в области здравоохранения</t>
  </si>
  <si>
    <t>1003</t>
  </si>
  <si>
    <t>Социальное обеспечение населения</t>
  </si>
  <si>
    <t>1004</t>
  </si>
  <si>
    <t>Охрана семьи и детства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</si>
  <si>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</si>
  <si>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</si>
  <si>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</si>
  <si>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</si>
  <si>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</si>
  <si>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</si>
  <si>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</si>
  <si>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</si>
  <si>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1403</t>
  </si>
  <si>
    <t>Прочие межбюджетные трансферты общего характера</t>
  </si>
  <si>
    <t>(тыс.рублей)</t>
  </si>
  <si>
    <t>РзПр</t>
  </si>
  <si>
    <t>Наименование показателей</t>
  </si>
  <si>
    <t>Бюджетные ассигнования по сводной бюджетной росписи</t>
  </si>
  <si>
    <t>Кассовое исполнение</t>
  </si>
  <si>
    <t>% исполнения</t>
  </si>
  <si>
    <t>ВСЕГО:</t>
  </si>
  <si>
    <t>0100</t>
  </si>
  <si>
    <t>Общегосударственные вопросы</t>
  </si>
  <si>
    <t>0200</t>
  </si>
  <si>
    <t>Национальная оборона</t>
  </si>
  <si>
    <t>0400</t>
  </si>
  <si>
    <t>Национальная экономика</t>
  </si>
  <si>
    <t>0500</t>
  </si>
  <si>
    <t>Жилищно-коммунальное хозяйство</t>
  </si>
  <si>
    <t>0600</t>
  </si>
  <si>
    <t>Охрана окружающей среды</t>
  </si>
  <si>
    <t>0700</t>
  </si>
  <si>
    <t>Образование</t>
  </si>
  <si>
    <t>0800</t>
  </si>
  <si>
    <t>Культура, кинематография</t>
  </si>
  <si>
    <t>0900</t>
  </si>
  <si>
    <t>Здравоохранение</t>
  </si>
  <si>
    <t>1000</t>
  </si>
  <si>
    <t>Социальная политика</t>
  </si>
  <si>
    <t>1100</t>
  </si>
  <si>
    <t>Физическая культура и спорт</t>
  </si>
  <si>
    <t>1400</t>
  </si>
  <si>
    <t>Межбюджетные трансферты общего характера бюджетам бюджетной системы Российской Федерации</t>
  </si>
  <si>
    <t>Исполнение расходов бюджета в разрезе разделов, подразделов классификации расходов за 6 месяцев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</si>
</sst>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.5"/>
      <name val="MS Sans Serif"/>
      <family val="2"/>
      <charset val="204"/>
    </font>
    <font>
      <sz val="8"/>
      <name val="Arial Cyr"/>
    </font>
    <font>
      <b/>
      <sz val="8.5"/>
      <name val="MS Sans Serif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8"/>
      <name val="MS Sans Serif"/>
      <family val="2"/>
      <charset val="204"/>
    </font>
    <font>
      <b/>
      <sz val="8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3" fillId="0" borderId="1" xfId="0" applyNumberFormat="1" applyFont="1" applyBorder="1" applyAlignment="1" applyProtection="1">
      <alignment horizontal="center" vertical="center" wrapText="1"/>
    </xf>
    <xf numFmtId="0" fontId="5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4" fontId="3" fillId="0" borderId="1" xfId="0" applyNumberFormat="1" applyFont="1" applyBorder="1" applyAlignment="1" applyProtection="1">
      <alignment horizontal="center" vertical="center" wrapText="1"/>
    </xf>
    <xf numFmtId="10" fontId="3" fillId="0" borderId="1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left" vertical="center" wrapText="1"/>
    </xf>
    <xf numFmtId="10" fontId="1" fillId="0" borderId="1" xfId="0" applyNumberFormat="1" applyFont="1" applyBorder="1" applyAlignment="1">
      <alignment horizontal="right" vertical="center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4" fontId="7" fillId="0" borderId="1" xfId="0" applyNumberFormat="1" applyFont="1" applyBorder="1" applyAlignment="1" applyProtection="1">
      <alignment horizontal="right" vertical="center" wrapText="1"/>
    </xf>
    <xf numFmtId="10" fontId="3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2:E50"/>
  <sheetViews>
    <sheetView showGridLines="0" tabSelected="1" workbookViewId="0">
      <selection activeCell="F20" sqref="F20"/>
    </sheetView>
  </sheetViews>
  <sheetFormatPr defaultRowHeight="12.75" customHeight="1" x14ac:dyDescent="0.25"/>
  <cols>
    <col min="1" max="1" width="10.21875" customWidth="1"/>
    <col min="2" max="2" width="37.6640625" customWidth="1"/>
    <col min="3" max="3" width="14.33203125" customWidth="1"/>
    <col min="4" max="4" width="14.109375" customWidth="1"/>
    <col min="5" max="5" width="10.6640625" customWidth="1"/>
    <col min="6" max="6" width="9.109375" customWidth="1"/>
    <col min="7" max="7" width="13.109375" customWidth="1"/>
    <col min="8" max="10" width="9.109375" customWidth="1"/>
  </cols>
  <sheetData>
    <row r="2" spans="1:5" ht="29.4" customHeight="1" x14ac:dyDescent="0.25">
      <c r="A2" s="14" t="s">
        <v>95</v>
      </c>
      <c r="B2" s="14"/>
      <c r="C2" s="14"/>
      <c r="D2" s="14"/>
      <c r="E2" s="14"/>
    </row>
    <row r="4" spans="1:5" ht="12.75" customHeight="1" x14ac:dyDescent="0.25">
      <c r="E4" s="2" t="s">
        <v>66</v>
      </c>
    </row>
    <row r="5" spans="1:5" ht="51" x14ac:dyDescent="0.25">
      <c r="A5" s="1" t="s">
        <v>67</v>
      </c>
      <c r="B5" s="1" t="s">
        <v>68</v>
      </c>
      <c r="C5" s="1" t="s">
        <v>69</v>
      </c>
      <c r="D5" s="1" t="s">
        <v>70</v>
      </c>
      <c r="E5" s="3" t="s">
        <v>71</v>
      </c>
    </row>
    <row r="6" spans="1:5" ht="13.2" x14ac:dyDescent="0.25">
      <c r="A6" s="1" t="s">
        <v>72</v>
      </c>
      <c r="B6" s="1"/>
      <c r="C6" s="5">
        <f>SUM(C48+C44+C41+C39+C36+C30+C28+C24+C18+C15+C7)</f>
        <v>1018628.95</v>
      </c>
      <c r="D6" s="5">
        <f>SUM(D48+D44+D41+D39+D36+D30+D28+D24+D18+D15+D7)</f>
        <v>469569.85000000003</v>
      </c>
      <c r="E6" s="6">
        <f>D6/C6</f>
        <v>0.46098223499341939</v>
      </c>
    </row>
    <row r="7" spans="1:5" ht="13.2" x14ac:dyDescent="0.25">
      <c r="A7" s="1" t="s">
        <v>73</v>
      </c>
      <c r="B7" s="1" t="s">
        <v>74</v>
      </c>
      <c r="C7" s="5">
        <f>SUM(C8:C14)</f>
        <v>71219.88</v>
      </c>
      <c r="D7" s="5">
        <f t="shared" ref="D7" si="0">SUM(D8:D14)</f>
        <v>25280.719999999998</v>
      </c>
      <c r="E7" s="6">
        <f>D7/C7</f>
        <v>0.35496718051195814</v>
      </c>
    </row>
    <row r="8" spans="1:5" ht="30.6" x14ac:dyDescent="0.25">
      <c r="A8" s="7" t="s">
        <v>0</v>
      </c>
      <c r="B8" s="8" t="s">
        <v>1</v>
      </c>
      <c r="C8" s="4">
        <v>1708.96</v>
      </c>
      <c r="D8" s="4">
        <v>795.56</v>
      </c>
      <c r="E8" s="9">
        <f>D8/C8</f>
        <v>0.46552289111506406</v>
      </c>
    </row>
    <row r="9" spans="1:5" ht="40.799999999999997" x14ac:dyDescent="0.25">
      <c r="A9" s="7" t="s">
        <v>2</v>
      </c>
      <c r="B9" s="8" t="s">
        <v>3</v>
      </c>
      <c r="C9" s="4">
        <v>786.85</v>
      </c>
      <c r="D9" s="4">
        <v>363.14</v>
      </c>
      <c r="E9" s="9">
        <f t="shared" ref="E9:E50" si="1">D9/C9</f>
        <v>0.4615110885175065</v>
      </c>
    </row>
    <row r="10" spans="1:5" ht="40.799999999999997" x14ac:dyDescent="0.25">
      <c r="A10" s="7" t="s">
        <v>4</v>
      </c>
      <c r="B10" s="8" t="s">
        <v>5</v>
      </c>
      <c r="C10" s="4">
        <v>34208.93</v>
      </c>
      <c r="D10" s="4">
        <v>15507.81</v>
      </c>
      <c r="E10" s="9">
        <f t="shared" si="1"/>
        <v>0.45332636829038497</v>
      </c>
    </row>
    <row r="11" spans="1:5" ht="13.2" x14ac:dyDescent="0.25">
      <c r="A11" s="7" t="s">
        <v>6</v>
      </c>
      <c r="B11" s="8" t="s">
        <v>7</v>
      </c>
      <c r="C11" s="4">
        <v>3.9</v>
      </c>
      <c r="D11" s="4">
        <v>0.56000000000000005</v>
      </c>
      <c r="E11" s="9">
        <f t="shared" si="1"/>
        <v>0.14358974358974361</v>
      </c>
    </row>
    <row r="12" spans="1:5" ht="30.6" x14ac:dyDescent="0.25">
      <c r="A12" s="7" t="s">
        <v>8</v>
      </c>
      <c r="B12" s="8" t="s">
        <v>9</v>
      </c>
      <c r="C12" s="4">
        <v>9393.1200000000008</v>
      </c>
      <c r="D12" s="4">
        <v>3944.21</v>
      </c>
      <c r="E12" s="9">
        <f t="shared" si="1"/>
        <v>0.41990414260650344</v>
      </c>
    </row>
    <row r="13" spans="1:5" ht="13.2" x14ac:dyDescent="0.25">
      <c r="A13" s="7" t="s">
        <v>10</v>
      </c>
      <c r="B13" s="8" t="s">
        <v>11</v>
      </c>
      <c r="C13" s="4">
        <v>905.39</v>
      </c>
      <c r="D13" s="4">
        <v>0</v>
      </c>
      <c r="E13" s="9">
        <f t="shared" si="1"/>
        <v>0</v>
      </c>
    </row>
    <row r="14" spans="1:5" ht="13.2" x14ac:dyDescent="0.25">
      <c r="A14" s="7" t="s">
        <v>12</v>
      </c>
      <c r="B14" s="8" t="s">
        <v>13</v>
      </c>
      <c r="C14" s="4">
        <v>24212.73</v>
      </c>
      <c r="D14" s="4">
        <v>4669.4399999999996</v>
      </c>
      <c r="E14" s="9">
        <f t="shared" si="1"/>
        <v>0.19285062031419009</v>
      </c>
    </row>
    <row r="15" spans="1:5" ht="13.2" x14ac:dyDescent="0.25">
      <c r="A15" s="10" t="s">
        <v>75</v>
      </c>
      <c r="B15" s="11" t="s">
        <v>76</v>
      </c>
      <c r="C15" s="12">
        <f>C16+C17</f>
        <v>2059.5500000000002</v>
      </c>
      <c r="D15" s="12">
        <f>D16+D17</f>
        <v>856.93000000000006</v>
      </c>
      <c r="E15" s="13">
        <f>D15/C15</f>
        <v>0.41607632735306255</v>
      </c>
    </row>
    <row r="16" spans="1:5" ht="13.2" x14ac:dyDescent="0.25">
      <c r="A16" s="7" t="s">
        <v>14</v>
      </c>
      <c r="B16" s="8" t="s">
        <v>15</v>
      </c>
      <c r="C16" s="4">
        <v>1816.4</v>
      </c>
      <c r="D16" s="4">
        <v>853.46</v>
      </c>
      <c r="E16" s="9">
        <f t="shared" si="1"/>
        <v>0.46986346619687291</v>
      </c>
    </row>
    <row r="17" spans="1:5" ht="13.2" x14ac:dyDescent="0.25">
      <c r="A17" s="7" t="s">
        <v>16</v>
      </c>
      <c r="B17" s="8" t="s">
        <v>17</v>
      </c>
      <c r="C17" s="4">
        <v>243.15</v>
      </c>
      <c r="D17" s="4">
        <v>3.47</v>
      </c>
      <c r="E17" s="9">
        <f t="shared" si="1"/>
        <v>1.4271026115566523E-2</v>
      </c>
    </row>
    <row r="18" spans="1:5" ht="13.2" x14ac:dyDescent="0.25">
      <c r="A18" s="10" t="s">
        <v>77</v>
      </c>
      <c r="B18" s="11" t="s">
        <v>78</v>
      </c>
      <c r="C18" s="12">
        <f>SUM(C19:C23)</f>
        <v>153191.75</v>
      </c>
      <c r="D18" s="12">
        <f t="shared" ref="D18" si="2">SUM(D19:D23)</f>
        <v>64973.46</v>
      </c>
      <c r="E18" s="13">
        <f t="shared" si="1"/>
        <v>0.42413158672056428</v>
      </c>
    </row>
    <row r="19" spans="1:5" ht="13.2" x14ac:dyDescent="0.25">
      <c r="A19" s="7" t="s">
        <v>18</v>
      </c>
      <c r="B19" s="8" t="s">
        <v>19</v>
      </c>
      <c r="C19" s="4">
        <v>98459.77</v>
      </c>
      <c r="D19" s="4">
        <v>56230.61</v>
      </c>
      <c r="E19" s="9">
        <f t="shared" si="1"/>
        <v>0.57110239034683907</v>
      </c>
    </row>
    <row r="20" spans="1:5" ht="13.2" x14ac:dyDescent="0.25">
      <c r="A20" s="7" t="s">
        <v>20</v>
      </c>
      <c r="B20" s="8" t="s">
        <v>21</v>
      </c>
      <c r="C20" s="4">
        <v>38.4</v>
      </c>
      <c r="D20" s="4">
        <v>0</v>
      </c>
      <c r="E20" s="9">
        <f t="shared" si="1"/>
        <v>0</v>
      </c>
    </row>
    <row r="21" spans="1:5" ht="13.2" x14ac:dyDescent="0.25">
      <c r="A21" s="7" t="s">
        <v>22</v>
      </c>
      <c r="B21" s="8" t="s">
        <v>23</v>
      </c>
      <c r="C21" s="4">
        <v>34667.17</v>
      </c>
      <c r="D21" s="4">
        <v>4434.6400000000003</v>
      </c>
      <c r="E21" s="9">
        <f t="shared" si="1"/>
        <v>0.12792045038576846</v>
      </c>
    </row>
    <row r="22" spans="1:5" ht="13.2" x14ac:dyDescent="0.25">
      <c r="A22" s="7" t="s">
        <v>24</v>
      </c>
      <c r="B22" s="8" t="s">
        <v>25</v>
      </c>
      <c r="C22" s="4">
        <v>4396</v>
      </c>
      <c r="D22" s="4">
        <v>0</v>
      </c>
      <c r="E22" s="9">
        <f t="shared" si="1"/>
        <v>0</v>
      </c>
    </row>
    <row r="23" spans="1:5" ht="20.399999999999999" x14ac:dyDescent="0.25">
      <c r="A23" s="7" t="s">
        <v>26</v>
      </c>
      <c r="B23" s="8" t="s">
        <v>27</v>
      </c>
      <c r="C23" s="4">
        <v>15630.41</v>
      </c>
      <c r="D23" s="4">
        <v>4308.21</v>
      </c>
      <c r="E23" s="9">
        <f t="shared" si="1"/>
        <v>0.27563000586676867</v>
      </c>
    </row>
    <row r="24" spans="1:5" ht="13.2" x14ac:dyDescent="0.25">
      <c r="A24" s="10" t="s">
        <v>79</v>
      </c>
      <c r="B24" s="11" t="s">
        <v>80</v>
      </c>
      <c r="C24" s="12">
        <f>SUM(C25:C27)</f>
        <v>41404.579999999994</v>
      </c>
      <c r="D24" s="12">
        <f t="shared" ref="D24" si="3">SUM(D25:D27)</f>
        <v>11256.18</v>
      </c>
      <c r="E24" s="13">
        <f t="shared" si="1"/>
        <v>0.27185833064844522</v>
      </c>
    </row>
    <row r="25" spans="1:5" ht="13.2" x14ac:dyDescent="0.25">
      <c r="A25" s="7" t="s">
        <v>28</v>
      </c>
      <c r="B25" s="8" t="s">
        <v>29</v>
      </c>
      <c r="C25" s="4">
        <v>14290.54</v>
      </c>
      <c r="D25" s="4">
        <v>0</v>
      </c>
      <c r="E25" s="9">
        <f t="shared" si="1"/>
        <v>0</v>
      </c>
    </row>
    <row r="26" spans="1:5" ht="13.2" x14ac:dyDescent="0.25">
      <c r="A26" s="7" t="s">
        <v>30</v>
      </c>
      <c r="B26" s="8" t="s">
        <v>31</v>
      </c>
      <c r="C26" s="4">
        <v>22297.16</v>
      </c>
      <c r="D26" s="4">
        <v>11111.18</v>
      </c>
      <c r="E26" s="9">
        <f t="shared" si="1"/>
        <v>0.49832265633829603</v>
      </c>
    </row>
    <row r="27" spans="1:5" ht="13.2" x14ac:dyDescent="0.25">
      <c r="A27" s="7" t="s">
        <v>32</v>
      </c>
      <c r="B27" s="8" t="s">
        <v>33</v>
      </c>
      <c r="C27" s="4">
        <v>4816.88</v>
      </c>
      <c r="D27" s="4">
        <v>145</v>
      </c>
      <c r="E27" s="9">
        <f t="shared" si="1"/>
        <v>3.0102472970055305E-2</v>
      </c>
    </row>
    <row r="28" spans="1:5" ht="13.2" x14ac:dyDescent="0.25">
      <c r="A28" s="10" t="s">
        <v>81</v>
      </c>
      <c r="B28" s="11" t="s">
        <v>82</v>
      </c>
      <c r="C28" s="12">
        <f>C29</f>
        <v>16597.189999999999</v>
      </c>
      <c r="D28" s="12">
        <f t="shared" ref="D28" si="4">D29</f>
        <v>0</v>
      </c>
      <c r="E28" s="9">
        <f t="shared" si="1"/>
        <v>0</v>
      </c>
    </row>
    <row r="29" spans="1:5" ht="20.399999999999999" x14ac:dyDescent="0.25">
      <c r="A29" s="7" t="s">
        <v>34</v>
      </c>
      <c r="B29" s="8" t="s">
        <v>35</v>
      </c>
      <c r="C29" s="4">
        <v>16597.189999999999</v>
      </c>
      <c r="D29" s="4">
        <v>0</v>
      </c>
      <c r="E29" s="9">
        <f t="shared" si="1"/>
        <v>0</v>
      </c>
    </row>
    <row r="30" spans="1:5" ht="13.2" x14ac:dyDescent="0.25">
      <c r="A30" s="10" t="s">
        <v>83</v>
      </c>
      <c r="B30" s="11" t="s">
        <v>84</v>
      </c>
      <c r="C30" s="12">
        <f>SUM(C31:C35)</f>
        <v>562952.43000000005</v>
      </c>
      <c r="D30" s="12">
        <f t="shared" ref="D30" si="5">SUM(D31:D35)</f>
        <v>286046.04000000004</v>
      </c>
      <c r="E30" s="13">
        <f t="shared" si="1"/>
        <v>0.50811760418193774</v>
      </c>
    </row>
    <row r="31" spans="1:5" ht="13.2" x14ac:dyDescent="0.25">
      <c r="A31" s="7" t="s">
        <v>36</v>
      </c>
      <c r="B31" s="8" t="s">
        <v>37</v>
      </c>
      <c r="C31" s="4">
        <v>119738.44</v>
      </c>
      <c r="D31" s="4">
        <v>52559.62</v>
      </c>
      <c r="E31" s="9">
        <f t="shared" si="1"/>
        <v>0.43895360587627502</v>
      </c>
    </row>
    <row r="32" spans="1:5" ht="13.2" x14ac:dyDescent="0.25">
      <c r="A32" s="7" t="s">
        <v>38</v>
      </c>
      <c r="B32" s="8" t="s">
        <v>39</v>
      </c>
      <c r="C32" s="4">
        <v>396940.72</v>
      </c>
      <c r="D32" s="4">
        <v>210983.52</v>
      </c>
      <c r="E32" s="9">
        <f t="shared" si="1"/>
        <v>0.5315240018711106</v>
      </c>
    </row>
    <row r="33" spans="1:5" ht="13.2" x14ac:dyDescent="0.25">
      <c r="A33" s="7" t="s">
        <v>40</v>
      </c>
      <c r="B33" s="8" t="s">
        <v>41</v>
      </c>
      <c r="C33" s="4">
        <v>26580.94</v>
      </c>
      <c r="D33" s="4">
        <v>11981.84</v>
      </c>
      <c r="E33" s="9">
        <f t="shared" si="1"/>
        <v>0.4507681067712429</v>
      </c>
    </row>
    <row r="34" spans="1:5" ht="13.2" x14ac:dyDescent="0.25">
      <c r="A34" s="7" t="s">
        <v>42</v>
      </c>
      <c r="B34" s="8" t="s">
        <v>43</v>
      </c>
      <c r="C34" s="4">
        <v>695.31</v>
      </c>
      <c r="D34" s="4">
        <v>695.31</v>
      </c>
      <c r="E34" s="9">
        <f t="shared" si="1"/>
        <v>1</v>
      </c>
    </row>
    <row r="35" spans="1:5" ht="13.2" x14ac:dyDescent="0.25">
      <c r="A35" s="7" t="s">
        <v>44</v>
      </c>
      <c r="B35" s="8" t="s">
        <v>45</v>
      </c>
      <c r="C35" s="4">
        <v>18997.02</v>
      </c>
      <c r="D35" s="4">
        <v>9825.75</v>
      </c>
      <c r="E35" s="9">
        <f t="shared" si="1"/>
        <v>0.51722585963482692</v>
      </c>
    </row>
    <row r="36" spans="1:5" ht="13.2" x14ac:dyDescent="0.25">
      <c r="A36" s="10" t="s">
        <v>85</v>
      </c>
      <c r="B36" s="11" t="s">
        <v>86</v>
      </c>
      <c r="C36" s="12">
        <f>SUM(C37:C38)</f>
        <v>66129.81</v>
      </c>
      <c r="D36" s="12">
        <f t="shared" ref="D36" si="6">SUM(D37:D38)</f>
        <v>32413.72</v>
      </c>
      <c r="E36" s="13">
        <f t="shared" si="1"/>
        <v>0.49015292800629551</v>
      </c>
    </row>
    <row r="37" spans="1:5" ht="13.2" x14ac:dyDescent="0.25">
      <c r="A37" s="7" t="s">
        <v>46</v>
      </c>
      <c r="B37" s="8" t="s">
        <v>47</v>
      </c>
      <c r="C37" s="4">
        <v>60498.28</v>
      </c>
      <c r="D37" s="4">
        <v>30193.41</v>
      </c>
      <c r="E37" s="9">
        <f t="shared" si="1"/>
        <v>0.49907881678619626</v>
      </c>
    </row>
    <row r="38" spans="1:5" ht="20.399999999999999" x14ac:dyDescent="0.25">
      <c r="A38" s="7" t="s">
        <v>48</v>
      </c>
      <c r="B38" s="8" t="s">
        <v>49</v>
      </c>
      <c r="C38" s="4">
        <v>5631.53</v>
      </c>
      <c r="D38" s="4">
        <v>2220.31</v>
      </c>
      <c r="E38" s="9">
        <f t="shared" si="1"/>
        <v>0.39426408098687216</v>
      </c>
    </row>
    <row r="39" spans="1:5" ht="13.2" x14ac:dyDescent="0.25">
      <c r="A39" s="10" t="s">
        <v>87</v>
      </c>
      <c r="B39" s="11" t="s">
        <v>88</v>
      </c>
      <c r="C39" s="12">
        <f>C40</f>
        <v>306.16000000000003</v>
      </c>
      <c r="D39" s="12">
        <f t="shared" ref="D39" si="7">D40</f>
        <v>200</v>
      </c>
      <c r="E39" s="13">
        <f t="shared" si="1"/>
        <v>0.65325320094068451</v>
      </c>
    </row>
    <row r="40" spans="1:5" ht="13.2" x14ac:dyDescent="0.25">
      <c r="A40" s="7" t="s">
        <v>50</v>
      </c>
      <c r="B40" s="8" t="s">
        <v>51</v>
      </c>
      <c r="C40" s="4">
        <v>306.16000000000003</v>
      </c>
      <c r="D40" s="4">
        <v>200</v>
      </c>
      <c r="E40" s="9">
        <f t="shared" si="1"/>
        <v>0.65325320094068451</v>
      </c>
    </row>
    <row r="41" spans="1:5" ht="13.2" x14ac:dyDescent="0.25">
      <c r="A41" s="10" t="s">
        <v>89</v>
      </c>
      <c r="B41" s="11" t="s">
        <v>90</v>
      </c>
      <c r="C41" s="12">
        <f>SUM(C42:C43)</f>
        <v>38629.509999999995</v>
      </c>
      <c r="D41" s="12">
        <f>SUM(D42:D43)</f>
        <v>15072.7</v>
      </c>
      <c r="E41" s="13">
        <f t="shared" si="1"/>
        <v>0.39018615561005054</v>
      </c>
    </row>
    <row r="42" spans="1:5" ht="13.2" x14ac:dyDescent="0.25">
      <c r="A42" s="7" t="s">
        <v>52</v>
      </c>
      <c r="B42" s="8" t="s">
        <v>53</v>
      </c>
      <c r="C42" s="4">
        <v>6182.07</v>
      </c>
      <c r="D42" s="4">
        <v>5387.41</v>
      </c>
      <c r="E42" s="9">
        <f t="shared" si="1"/>
        <v>0.87145729504842229</v>
      </c>
    </row>
    <row r="43" spans="1:5" ht="13.2" x14ac:dyDescent="0.25">
      <c r="A43" s="7" t="s">
        <v>54</v>
      </c>
      <c r="B43" s="8" t="s">
        <v>55</v>
      </c>
      <c r="C43" s="4">
        <v>32447.439999999999</v>
      </c>
      <c r="D43" s="4">
        <v>9685.2900000000009</v>
      </c>
      <c r="E43" s="9">
        <f t="shared" si="1"/>
        <v>0.29849165296245256</v>
      </c>
    </row>
    <row r="44" spans="1:5" ht="13.2" x14ac:dyDescent="0.25">
      <c r="A44" s="10" t="s">
        <v>91</v>
      </c>
      <c r="B44" s="11" t="s">
        <v>92</v>
      </c>
      <c r="C44" s="12">
        <f>SUM(C45:C47)</f>
        <v>19536.920000000002</v>
      </c>
      <c r="D44" s="12">
        <f t="shared" ref="D44" si="8">SUM(D45:D47)</f>
        <v>4465.67</v>
      </c>
      <c r="E44" s="13">
        <f t="shared" si="1"/>
        <v>0.22857594748814039</v>
      </c>
    </row>
    <row r="45" spans="1:5" ht="13.2" x14ac:dyDescent="0.25">
      <c r="A45" s="7" t="s">
        <v>56</v>
      </c>
      <c r="B45" s="8" t="s">
        <v>57</v>
      </c>
      <c r="C45" s="4">
        <v>18837.34</v>
      </c>
      <c r="D45" s="4">
        <v>4374.74</v>
      </c>
      <c r="E45" s="9">
        <f t="shared" si="1"/>
        <v>0.23223767262256773</v>
      </c>
    </row>
    <row r="46" spans="1:5" ht="13.2" x14ac:dyDescent="0.25">
      <c r="A46" s="7" t="s">
        <v>58</v>
      </c>
      <c r="B46" s="8" t="s">
        <v>59</v>
      </c>
      <c r="C46" s="4">
        <v>600</v>
      </c>
      <c r="D46" s="4">
        <v>0</v>
      </c>
      <c r="E46" s="9">
        <f t="shared" si="1"/>
        <v>0</v>
      </c>
    </row>
    <row r="47" spans="1:5" ht="13.2" x14ac:dyDescent="0.25">
      <c r="A47" s="7" t="s">
        <v>60</v>
      </c>
      <c r="B47" s="8" t="s">
        <v>61</v>
      </c>
      <c r="C47" s="4">
        <v>99.58</v>
      </c>
      <c r="D47" s="4">
        <v>90.93</v>
      </c>
      <c r="E47" s="9">
        <f t="shared" si="1"/>
        <v>0.91313516770435843</v>
      </c>
    </row>
    <row r="48" spans="1:5" ht="30.6" x14ac:dyDescent="0.25">
      <c r="A48" s="10" t="s">
        <v>93</v>
      </c>
      <c r="B48" s="11" t="s">
        <v>94</v>
      </c>
      <c r="C48" s="12">
        <f>SUM(C49:C50)</f>
        <v>46601.17</v>
      </c>
      <c r="D48" s="12">
        <f t="shared" ref="D48" si="9">SUM(D49:D50)</f>
        <v>29004.43</v>
      </c>
      <c r="E48" s="13">
        <f t="shared" si="1"/>
        <v>0.62239703423755244</v>
      </c>
    </row>
    <row r="49" spans="1:5" ht="30.6" x14ac:dyDescent="0.25">
      <c r="A49" s="7" t="s">
        <v>62</v>
      </c>
      <c r="B49" s="8" t="s">
        <v>63</v>
      </c>
      <c r="C49" s="4">
        <v>30534.03</v>
      </c>
      <c r="D49" s="4">
        <v>15445.73</v>
      </c>
      <c r="E49" s="9">
        <f t="shared" si="1"/>
        <v>0.50585297780869409</v>
      </c>
    </row>
    <row r="50" spans="1:5" ht="20.399999999999999" x14ac:dyDescent="0.25">
      <c r="A50" s="7" t="s">
        <v>64</v>
      </c>
      <c r="B50" s="8" t="s">
        <v>65</v>
      </c>
      <c r="C50" s="4">
        <v>16067.14</v>
      </c>
      <c r="D50" s="4">
        <v>13558.7</v>
      </c>
      <c r="E50" s="9">
        <f t="shared" si="1"/>
        <v>0.84387762850140102</v>
      </c>
    </row>
  </sheetData>
  <mergeCells count="1">
    <mergeCell ref="A2:E2"/>
  </mergeCells>
  <pageMargins left="0.74803149606299213" right="0.74803149606299213" top="0.98425196850393704" bottom="0.98425196850393704" header="0.51181102362204722" footer="0.51181102362204722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rep:2.55.0.244</dc:description>
  <cp:lastModifiedBy>Пользователь</cp:lastModifiedBy>
  <dcterms:created xsi:type="dcterms:W3CDTF">2023-09-22T03:56:47Z</dcterms:created>
  <dcterms:modified xsi:type="dcterms:W3CDTF">2023-10-10T02:38:42Z</dcterms:modified>
</cp:coreProperties>
</file>