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76" windowWidth="14940" windowHeight="9156"/>
  </bookViews>
  <sheets>
    <sheet name="Бюджет" sheetId="1" r:id="rId1"/>
  </sheets>
  <definedNames>
    <definedName name="APPT" localSheetId="0">Бюджет!$A$13</definedName>
    <definedName name="FIO" localSheetId="0">Бюджет!$F$13</definedName>
    <definedName name="LAST_CELL" localSheetId="0">Бюджет!$J$52</definedName>
    <definedName name="SIGN" localSheetId="0">Бюджет!$A$13:$H$14</definedName>
  </definedNames>
  <calcPr calcId="145621"/>
</workbook>
</file>

<file path=xl/calcChain.xml><?xml version="1.0" encoding="utf-8"?>
<calcChain xmlns="http://schemas.openxmlformats.org/spreadsheetml/2006/main">
  <c r="E6" i="1" l="1"/>
  <c r="D45" i="1"/>
  <c r="C45" i="1"/>
  <c r="C41" i="1"/>
  <c r="D41" i="1"/>
  <c r="C38" i="1"/>
  <c r="D38" i="1"/>
  <c r="E38" i="1"/>
  <c r="D36" i="1"/>
  <c r="C36" i="1"/>
  <c r="C33" i="1"/>
  <c r="D33" i="1"/>
  <c r="E33" i="1" s="1"/>
  <c r="C27" i="1"/>
  <c r="D27" i="1"/>
  <c r="C23" i="1"/>
  <c r="D23" i="1"/>
  <c r="C19" i="1"/>
  <c r="D19" i="1"/>
  <c r="C16" i="1"/>
  <c r="C7" i="1"/>
  <c r="D16" i="1"/>
  <c r="E16" i="1" s="1"/>
  <c r="D7" i="1"/>
  <c r="E7" i="1" s="1"/>
  <c r="E8" i="1"/>
  <c r="E9" i="1"/>
  <c r="E10" i="1"/>
  <c r="E11" i="1"/>
  <c r="E12" i="1"/>
  <c r="E13" i="1"/>
  <c r="E14" i="1"/>
  <c r="E15" i="1"/>
  <c r="E17" i="1"/>
  <c r="E18" i="1"/>
  <c r="E20" i="1"/>
  <c r="E21" i="1"/>
  <c r="E22" i="1"/>
  <c r="E24" i="1"/>
  <c r="E25" i="1"/>
  <c r="E26" i="1"/>
  <c r="E28" i="1"/>
  <c r="E29" i="1"/>
  <c r="E30" i="1"/>
  <c r="E31" i="1"/>
  <c r="E32" i="1"/>
  <c r="E34" i="1"/>
  <c r="E35" i="1"/>
  <c r="E37" i="1"/>
  <c r="E39" i="1"/>
  <c r="E40" i="1"/>
  <c r="E42" i="1"/>
  <c r="E43" i="1"/>
  <c r="E44" i="1"/>
  <c r="E46" i="1"/>
  <c r="E47" i="1"/>
  <c r="E41" i="1" l="1"/>
  <c r="E19" i="1"/>
  <c r="E23" i="1"/>
  <c r="E27" i="1"/>
  <c r="E36" i="1"/>
  <c r="E45" i="1"/>
</calcChain>
</file>

<file path=xl/sharedStrings.xml><?xml version="1.0" encoding="utf-8"?>
<sst xmlns="http://schemas.openxmlformats.org/spreadsheetml/2006/main" count="90" uniqueCount="90">
  <si>
    <t>0102</t>
  </si>
  <si>
    <t>Функционирование высшего должностного лица субъекта Российской Федерации и муниципального образования</t>
  </si>
  <si>
    <t>0103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</si>
  <si>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</si>
  <si>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</si>
  <si>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</si>
  <si>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0105</t>
  </si>
  <si>
    <t>Судебная система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</si>
  <si>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</si>
  <si>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</si>
  <si>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0107</t>
  </si>
  <si>
    <t>Обеспечение проведения выборов и референдумов</t>
  </si>
  <si>
    <t>0111</t>
  </si>
  <si>
    <t>Резервные фонды</t>
  </si>
  <si>
    <t>0113</t>
  </si>
  <si>
    <t>Другие общегосударственные вопросы</t>
  </si>
  <si>
    <t>0203</t>
  </si>
  <si>
    <t>Мобилизационная и вневойсковая подготовка</t>
  </si>
  <si>
    <t>0204</t>
  </si>
  <si>
    <t>Мобилизационная подготовка экономики</t>
  </si>
  <si>
    <t>0405</t>
  </si>
  <si>
    <t>Сельское хозяйство и рыболовство</t>
  </si>
  <si>
    <t>0409</t>
  </si>
  <si>
    <t>Дорожное хозяйство (дорожные фонды)</t>
  </si>
  <si>
    <t>0412</t>
  </si>
  <si>
    <t>Другие вопросы в области национальной экономики</t>
  </si>
  <si>
    <t>0501</t>
  </si>
  <si>
    <t>Жилищное хозяйство</t>
  </si>
  <si>
    <t>0502</t>
  </si>
  <si>
    <t>Коммунальное хозяйство</t>
  </si>
  <si>
    <t>0503</t>
  </si>
  <si>
    <t>Благоустройство</t>
  </si>
  <si>
    <t>0701</t>
  </si>
  <si>
    <t>Дошкольное образование</t>
  </si>
  <si>
    <t>0702</t>
  </si>
  <si>
    <t>Общее образование</t>
  </si>
  <si>
    <t>0703</t>
  </si>
  <si>
    <t>Дополнительное образование детей</t>
  </si>
  <si>
    <t>0707</t>
  </si>
  <si>
    <t>Молодежная политика</t>
  </si>
  <si>
    <t>0709</t>
  </si>
  <si>
    <t>Другие вопросы в области образования</t>
  </si>
  <si>
    <t>0801</t>
  </si>
  <si>
    <t>Культура</t>
  </si>
  <si>
    <t>0804</t>
  </si>
  <si>
    <t>Другие вопросы в области культуры, кинематографии</t>
  </si>
  <si>
    <t>0909</t>
  </si>
  <si>
    <t>Другие вопросы в области здравоохранения</t>
  </si>
  <si>
    <t>1003</t>
  </si>
  <si>
    <t>Социальное обеспечение населения</t>
  </si>
  <si>
    <t>1004</t>
  </si>
  <si>
    <t>Охрана семьи и детства</t>
  </si>
  <si>
    <t>1101</t>
  </si>
  <si>
    <t>Физическая культура</t>
  </si>
  <si>
    <t>1102</t>
  </si>
  <si>
    <t>Массовый спорт</t>
  </si>
  <si>
    <t>1103</t>
  </si>
  <si>
    <t>Спорт высших достижений</t>
  </si>
  <si>
    <t>1401</t>
  </si>
  <si>
    <t>Дотации на выравнивание бюджетной обеспеченности субъектов Российской Федерации и муниципальных образований</t>
  </si>
  <si>
    <t>1403</t>
  </si>
  <si>
    <t>Прочие межбюджетные трансферты общего характера</t>
  </si>
  <si>
    <t xml:space="preserve">Исполнение расходов  бюджета в разрезе разделов, подразделов классификации расходов за 1 полугодие 2022 года </t>
  </si>
  <si>
    <t xml:space="preserve">              (тыс. рублей)</t>
  </si>
  <si>
    <t>РзПр</t>
  </si>
  <si>
    <t>Наименование показателей</t>
  </si>
  <si>
    <t>Бюджетные ассигнования по сводной бюджетной росписи</t>
  </si>
  <si>
    <t>Кассовое исполнение</t>
  </si>
  <si>
    <t>% испол-нения</t>
  </si>
  <si>
    <t>ВСЕГО:</t>
  </si>
  <si>
    <t>0100</t>
  </si>
  <si>
    <t>Общегосударственные вопросы</t>
  </si>
  <si>
    <t>0200</t>
  </si>
  <si>
    <t>Национальная оборона</t>
  </si>
  <si>
    <t>Национальная экономика</t>
  </si>
  <si>
    <t>0400</t>
  </si>
  <si>
    <t>0500</t>
  </si>
  <si>
    <t>Жилищно-коммунальное хозяйство</t>
  </si>
  <si>
    <t>0700</t>
  </si>
  <si>
    <t>Образование</t>
  </si>
  <si>
    <t>0800</t>
  </si>
  <si>
    <t>Культура, кинематография</t>
  </si>
  <si>
    <t>0900</t>
  </si>
  <si>
    <t>Здравоохранение</t>
  </si>
  <si>
    <t>1000</t>
  </si>
  <si>
    <t>Социальная политика</t>
  </si>
  <si>
    <t>1100</t>
  </si>
  <si>
    <t>Физическая культура и спорт</t>
  </si>
  <si>
    <t>1400</t>
  </si>
  <si>
    <t>Межбюджетные трансферты общего характера бюджетам бюджетной системы Российской Федерации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</si>
</sst>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/mm/yyyy\ hh:mm"/>
    <numFmt numFmtId="165" formatCode="#,##0.0"/>
    <numFmt numFmtId="166" formatCode="0.0"/>
  </numFmts>
  <fonts count="13">
    <font>
      <sz val="10"/>
      <name val="Arial"/>
    </font>
    <font>
      <sz val="8.5"/>
      <name val="MS Sans Serif"/>
      <family val="2"/>
      <charset val="204"/>
    </font>
    <font>
      <b/>
      <sz val="11"/>
      <name val="Times New Roman"/>
      <family val="1"/>
      <charset val="204"/>
    </font>
    <font>
      <sz val="10"/>
      <name val="Arial"/>
      <family val="2"/>
      <charset val="204"/>
    </font>
    <font>
      <b/>
      <sz val="13"/>
      <name val="PT Astra Serif"/>
      <family val="1"/>
      <charset val="204"/>
    </font>
    <font>
      <b/>
      <sz val="10"/>
      <name val="PT Astra Serif"/>
      <charset val="204"/>
    </font>
    <font>
      <sz val="10"/>
      <name val="PT Astra Serif"/>
      <family val="1"/>
      <charset val="204"/>
    </font>
    <font>
      <b/>
      <sz val="10"/>
      <name val="PT Astra Serif"/>
      <family val="1"/>
      <charset val="204"/>
    </font>
    <font>
      <b/>
      <sz val="10"/>
      <name val="Arial"/>
      <family val="2"/>
      <charset val="204"/>
    </font>
    <font>
      <b/>
      <sz val="10"/>
      <name val="Arial Cyr"/>
      <charset val="204"/>
    </font>
    <font>
      <b/>
      <sz val="10"/>
      <name val="Arial Cyr"/>
    </font>
    <font>
      <sz val="10"/>
      <name val="Arial Cyr"/>
    </font>
    <font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 applyBorder="1" applyAlignment="1" applyProtection="1">
      <alignment horizontal="left"/>
    </xf>
    <xf numFmtId="0" fontId="2" fillId="0" borderId="0" xfId="0" applyFont="1" applyBorder="1" applyAlignment="1" applyProtection="1">
      <alignment horizontal="center"/>
    </xf>
    <xf numFmtId="164" fontId="2" fillId="0" borderId="0" xfId="0" applyNumberFormat="1" applyFont="1" applyBorder="1" applyAlignment="1" applyProtection="1">
      <alignment horizontal="center"/>
    </xf>
    <xf numFmtId="0" fontId="5" fillId="0" borderId="2" xfId="0" applyFont="1" applyBorder="1" applyAlignment="1">
      <alignment horizontal="right"/>
    </xf>
    <xf numFmtId="49" fontId="6" fillId="2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165" fontId="5" fillId="2" borderId="1" xfId="0" applyNumberFormat="1" applyFont="1" applyFill="1" applyBorder="1" applyAlignment="1">
      <alignment horizontal="center" vertical="center" wrapText="1"/>
    </xf>
    <xf numFmtId="166" fontId="5" fillId="2" borderId="1" xfId="0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left" vertical="center" wrapText="1"/>
    </xf>
    <xf numFmtId="165" fontId="7" fillId="2" borderId="1" xfId="0" applyNumberFormat="1" applyFont="1" applyFill="1" applyBorder="1" applyAlignment="1">
      <alignment horizontal="right" vertical="center" wrapText="1"/>
    </xf>
    <xf numFmtId="166" fontId="8" fillId="0" borderId="1" xfId="0" applyNumberFormat="1" applyFont="1" applyBorder="1" applyAlignment="1">
      <alignment horizontal="right" vertical="center"/>
    </xf>
    <xf numFmtId="4" fontId="9" fillId="0" borderId="1" xfId="0" applyNumberFormat="1" applyFont="1" applyBorder="1" applyAlignment="1" applyProtection="1">
      <alignment horizontal="right" vertical="center" wrapText="1"/>
    </xf>
    <xf numFmtId="49" fontId="10" fillId="0" borderId="1" xfId="0" applyNumberFormat="1" applyFont="1" applyBorder="1" applyAlignment="1" applyProtection="1">
      <alignment horizontal="left"/>
    </xf>
    <xf numFmtId="49" fontId="11" fillId="0" borderId="1" xfId="0" applyNumberFormat="1" applyFont="1" applyBorder="1" applyAlignment="1" applyProtection="1">
      <alignment horizontal="center" vertical="center" wrapText="1"/>
    </xf>
    <xf numFmtId="49" fontId="11" fillId="0" borderId="1" xfId="0" applyNumberFormat="1" applyFont="1" applyBorder="1" applyAlignment="1" applyProtection="1">
      <alignment horizontal="left" vertical="center" wrapText="1"/>
    </xf>
    <xf numFmtId="165" fontId="11" fillId="0" borderId="1" xfId="0" applyNumberFormat="1" applyFont="1" applyBorder="1" applyAlignment="1" applyProtection="1">
      <alignment horizontal="right" vertical="center" wrapText="1"/>
    </xf>
    <xf numFmtId="4" fontId="12" fillId="0" borderId="0" xfId="0" applyNumberFormat="1" applyFont="1"/>
    <xf numFmtId="165" fontId="10" fillId="0" borderId="1" xfId="0" applyNumberFormat="1" applyFont="1" applyBorder="1" applyAlignment="1" applyProtection="1">
      <alignment horizontal="right" vertical="center"/>
    </xf>
    <xf numFmtId="166" fontId="3" fillId="0" borderId="1" xfId="0" applyNumberFormat="1" applyFont="1" applyBorder="1" applyAlignment="1">
      <alignment horizontal="right" vertical="center"/>
    </xf>
    <xf numFmtId="0" fontId="1" fillId="0" borderId="0" xfId="0" applyFont="1" applyBorder="1" applyAlignment="1" applyProtection="1">
      <alignment horizontal="left" vertical="top" wrapText="1"/>
    </xf>
    <xf numFmtId="0" fontId="0" fillId="0" borderId="0" xfId="0" applyFont="1" applyBorder="1" applyAlignment="1" applyProtection="1">
      <alignment horizontal="left" vertical="top" wrapText="1"/>
    </xf>
    <xf numFmtId="0" fontId="4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J47"/>
  <sheetViews>
    <sheetView showGridLines="0" tabSelected="1" topLeftCell="A10" workbookViewId="0">
      <selection activeCell="B19" sqref="B19"/>
    </sheetView>
  </sheetViews>
  <sheetFormatPr defaultRowHeight="12.75" customHeight="1"/>
  <cols>
    <col min="1" max="1" width="14.109375" customWidth="1"/>
    <col min="2" max="2" width="30.77734375" customWidth="1"/>
    <col min="3" max="4" width="15.44140625" customWidth="1"/>
    <col min="5" max="6" width="9.109375" customWidth="1"/>
    <col min="7" max="7" width="13.109375" customWidth="1"/>
    <col min="8" max="10" width="9.109375" customWidth="1"/>
  </cols>
  <sheetData>
    <row r="1" spans="1:10" ht="13.8">
      <c r="A1" s="1"/>
      <c r="B1" s="2"/>
      <c r="C1" s="2"/>
      <c r="D1" s="2"/>
      <c r="E1" s="2"/>
      <c r="F1" s="2"/>
      <c r="G1" s="2"/>
      <c r="H1" s="2"/>
      <c r="I1" s="2"/>
      <c r="J1" s="2"/>
    </row>
    <row r="2" spans="1:10" ht="40.799999999999997" customHeight="1">
      <c r="A2" s="23" t="s">
        <v>62</v>
      </c>
      <c r="B2" s="23"/>
      <c r="C2" s="23"/>
      <c r="D2" s="23"/>
      <c r="E2" s="23"/>
      <c r="F2" s="2"/>
      <c r="G2" s="3"/>
      <c r="H2" s="3"/>
      <c r="I2" s="2"/>
      <c r="J2" s="2"/>
    </row>
    <row r="3" spans="1:10" ht="13.2">
      <c r="A3" s="21"/>
      <c r="B3" s="22"/>
      <c r="C3" s="22"/>
      <c r="D3" s="22"/>
      <c r="E3" s="22"/>
      <c r="F3" s="22"/>
      <c r="G3" s="22"/>
    </row>
    <row r="4" spans="1:10" ht="13.8">
      <c r="A4" s="2"/>
      <c r="B4" s="2"/>
      <c r="C4" s="2"/>
      <c r="E4" s="4" t="s">
        <v>63</v>
      </c>
      <c r="G4" s="2"/>
    </row>
    <row r="5" spans="1:10" ht="66">
      <c r="A5" s="5" t="s">
        <v>64</v>
      </c>
      <c r="B5" s="6" t="s">
        <v>65</v>
      </c>
      <c r="C5" s="7" t="s">
        <v>66</v>
      </c>
      <c r="D5" s="7" t="s">
        <v>67</v>
      </c>
      <c r="E5" s="8" t="s">
        <v>68</v>
      </c>
    </row>
    <row r="6" spans="1:10" ht="13.2">
      <c r="A6" s="9" t="s">
        <v>69</v>
      </c>
      <c r="B6" s="14"/>
      <c r="C6" s="19">
        <v>890208</v>
      </c>
      <c r="D6" s="19">
        <v>411984.1</v>
      </c>
      <c r="E6" s="12">
        <f>D6/C6*100</f>
        <v>46.279532423882955</v>
      </c>
      <c r="F6" s="18"/>
      <c r="G6" s="18"/>
      <c r="H6" s="18"/>
    </row>
    <row r="7" spans="1:10" ht="13.2">
      <c r="A7" s="9" t="s">
        <v>70</v>
      </c>
      <c r="B7" s="10" t="s">
        <v>71</v>
      </c>
      <c r="C7" s="11">
        <f>SUM(C8:C15)</f>
        <v>66515.7</v>
      </c>
      <c r="D7" s="11">
        <f>SUM(D8:D15)</f>
        <v>22227.4</v>
      </c>
      <c r="E7" s="12">
        <f>D7/C7*100</f>
        <v>33.416772280829946</v>
      </c>
    </row>
    <row r="8" spans="1:10" ht="52.8">
      <c r="A8" s="15" t="s">
        <v>0</v>
      </c>
      <c r="B8" s="16" t="s">
        <v>1</v>
      </c>
      <c r="C8" s="17">
        <v>1553.6</v>
      </c>
      <c r="D8" s="17">
        <v>656.2</v>
      </c>
      <c r="E8" s="20">
        <f t="shared" ref="E8:E47" si="0">D8/C8*100</f>
        <v>42.237384140061792</v>
      </c>
    </row>
    <row r="9" spans="1:10" ht="79.2">
      <c r="A9" s="15" t="s">
        <v>2</v>
      </c>
      <c r="B9" s="16" t="s">
        <v>3</v>
      </c>
      <c r="C9" s="17">
        <v>689.2</v>
      </c>
      <c r="D9" s="17">
        <v>208.3</v>
      </c>
      <c r="E9" s="20">
        <f t="shared" si="0"/>
        <v>30.223447475333721</v>
      </c>
    </row>
    <row r="10" spans="1:10" ht="105.6">
      <c r="A10" s="15" t="s">
        <v>4</v>
      </c>
      <c r="B10" s="16" t="s">
        <v>5</v>
      </c>
      <c r="C10" s="17">
        <v>30869.200000000001</v>
      </c>
      <c r="D10" s="17">
        <v>13350.9</v>
      </c>
      <c r="E10" s="20">
        <f t="shared" si="0"/>
        <v>43.249906055226568</v>
      </c>
    </row>
    <row r="11" spans="1:10" ht="13.2">
      <c r="A11" s="15" t="s">
        <v>6</v>
      </c>
      <c r="B11" s="16" t="s">
        <v>7</v>
      </c>
      <c r="C11" s="17">
        <v>80</v>
      </c>
      <c r="D11" s="17">
        <v>42.5</v>
      </c>
      <c r="E11" s="20">
        <f t="shared" si="0"/>
        <v>53.125</v>
      </c>
    </row>
    <row r="12" spans="1:10" ht="66">
      <c r="A12" s="15" t="s">
        <v>8</v>
      </c>
      <c r="B12" s="16" t="s">
        <v>9</v>
      </c>
      <c r="C12" s="17">
        <v>8175.3</v>
      </c>
      <c r="D12" s="17">
        <v>3806.1</v>
      </c>
      <c r="E12" s="20">
        <f t="shared" si="0"/>
        <v>46.556089684782208</v>
      </c>
    </row>
    <row r="13" spans="1:10" ht="26.4">
      <c r="A13" s="15" t="s">
        <v>10</v>
      </c>
      <c r="B13" s="16" t="s">
        <v>11</v>
      </c>
      <c r="C13" s="17">
        <v>1395.2</v>
      </c>
      <c r="D13" s="17">
        <v>0</v>
      </c>
      <c r="E13" s="20">
        <f t="shared" si="0"/>
        <v>0</v>
      </c>
    </row>
    <row r="14" spans="1:10" ht="13.2">
      <c r="A14" s="15" t="s">
        <v>12</v>
      </c>
      <c r="B14" s="16" t="s">
        <v>13</v>
      </c>
      <c r="C14" s="17">
        <v>867</v>
      </c>
      <c r="D14" s="17">
        <v>0</v>
      </c>
      <c r="E14" s="20">
        <f t="shared" si="0"/>
        <v>0</v>
      </c>
    </row>
    <row r="15" spans="1:10" ht="26.4">
      <c r="A15" s="15" t="s">
        <v>14</v>
      </c>
      <c r="B15" s="16" t="s">
        <v>15</v>
      </c>
      <c r="C15" s="17">
        <v>22886.2</v>
      </c>
      <c r="D15" s="17">
        <v>4163.3999999999996</v>
      </c>
      <c r="E15" s="20">
        <f t="shared" si="0"/>
        <v>18.191748739415019</v>
      </c>
    </row>
    <row r="16" spans="1:10" ht="13.2">
      <c r="A16" s="9" t="s">
        <v>72</v>
      </c>
      <c r="B16" s="10" t="s">
        <v>73</v>
      </c>
      <c r="C16" s="13">
        <f>C17+C18</f>
        <v>1526.6000000000001</v>
      </c>
      <c r="D16" s="13">
        <f>D17+D18</f>
        <v>733.1</v>
      </c>
      <c r="E16" s="12">
        <f t="shared" si="0"/>
        <v>48.021747674570939</v>
      </c>
    </row>
    <row r="17" spans="1:5" ht="26.4">
      <c r="A17" s="15" t="s">
        <v>16</v>
      </c>
      <c r="B17" s="16" t="s">
        <v>17</v>
      </c>
      <c r="C17" s="17">
        <v>1476.4</v>
      </c>
      <c r="D17" s="17">
        <v>694.9</v>
      </c>
      <c r="E17" s="20">
        <f t="shared" si="0"/>
        <v>47.06719046328908</v>
      </c>
    </row>
    <row r="18" spans="1:5" ht="26.4">
      <c r="A18" s="15" t="s">
        <v>18</v>
      </c>
      <c r="B18" s="16" t="s">
        <v>19</v>
      </c>
      <c r="C18" s="17">
        <v>50.2</v>
      </c>
      <c r="D18" s="17">
        <v>38.200000000000003</v>
      </c>
      <c r="E18" s="20">
        <f t="shared" si="0"/>
        <v>76.095617529880471</v>
      </c>
    </row>
    <row r="19" spans="1:5" ht="13.2">
      <c r="A19" s="9" t="s">
        <v>75</v>
      </c>
      <c r="B19" s="10" t="s">
        <v>74</v>
      </c>
      <c r="C19" s="11">
        <f>C20+C21+C22</f>
        <v>135108.69999999998</v>
      </c>
      <c r="D19" s="11">
        <f>D20+D21+D22</f>
        <v>51077.7</v>
      </c>
      <c r="E19" s="12">
        <f t="shared" si="0"/>
        <v>37.804893393245592</v>
      </c>
    </row>
    <row r="20" spans="1:5" ht="26.4">
      <c r="A20" s="15" t="s">
        <v>20</v>
      </c>
      <c r="B20" s="16" t="s">
        <v>21</v>
      </c>
      <c r="C20" s="17">
        <v>93033.8</v>
      </c>
      <c r="D20" s="17">
        <v>44140.7</v>
      </c>
      <c r="E20" s="20">
        <f t="shared" si="0"/>
        <v>47.445874510124277</v>
      </c>
    </row>
    <row r="21" spans="1:5" ht="26.4">
      <c r="A21" s="15" t="s">
        <v>22</v>
      </c>
      <c r="B21" s="16" t="s">
        <v>23</v>
      </c>
      <c r="C21" s="17">
        <v>34161.1</v>
      </c>
      <c r="D21" s="17">
        <v>3721.5</v>
      </c>
      <c r="E21" s="20">
        <f t="shared" si="0"/>
        <v>10.893970041948299</v>
      </c>
    </row>
    <row r="22" spans="1:5" ht="26.4">
      <c r="A22" s="15" t="s">
        <v>24</v>
      </c>
      <c r="B22" s="16" t="s">
        <v>25</v>
      </c>
      <c r="C22" s="17">
        <v>7913.8</v>
      </c>
      <c r="D22" s="17">
        <v>3215.5</v>
      </c>
      <c r="E22" s="20">
        <f t="shared" si="0"/>
        <v>40.631555005180822</v>
      </c>
    </row>
    <row r="23" spans="1:5" ht="26.4">
      <c r="A23" s="9" t="s">
        <v>76</v>
      </c>
      <c r="B23" s="10" t="s">
        <v>77</v>
      </c>
      <c r="C23" s="11">
        <f>C24+C25+C26</f>
        <v>14088.5</v>
      </c>
      <c r="D23" s="11">
        <f>D24+D25+D26</f>
        <v>3473.6</v>
      </c>
      <c r="E23" s="12">
        <f t="shared" si="0"/>
        <v>24.655570145863649</v>
      </c>
    </row>
    <row r="24" spans="1:5" ht="13.2">
      <c r="A24" s="15" t="s">
        <v>26</v>
      </c>
      <c r="B24" s="16" t="s">
        <v>27</v>
      </c>
      <c r="C24" s="17">
        <v>1551.6</v>
      </c>
      <c r="D24" s="17">
        <v>0</v>
      </c>
      <c r="E24" s="20">
        <f t="shared" si="0"/>
        <v>0</v>
      </c>
    </row>
    <row r="25" spans="1:5" ht="13.2">
      <c r="A25" s="15" t="s">
        <v>28</v>
      </c>
      <c r="B25" s="16" t="s">
        <v>29</v>
      </c>
      <c r="C25" s="17">
        <v>7899.7</v>
      </c>
      <c r="D25" s="17">
        <v>3473.6</v>
      </c>
      <c r="E25" s="20">
        <f t="shared" si="0"/>
        <v>43.971290048989204</v>
      </c>
    </row>
    <row r="26" spans="1:5" ht="13.2">
      <c r="A26" s="15" t="s">
        <v>30</v>
      </c>
      <c r="B26" s="16" t="s">
        <v>31</v>
      </c>
      <c r="C26" s="17">
        <v>4637.2</v>
      </c>
      <c r="D26" s="17">
        <v>0</v>
      </c>
      <c r="E26" s="20">
        <f t="shared" si="0"/>
        <v>0</v>
      </c>
    </row>
    <row r="27" spans="1:5" ht="13.2">
      <c r="A27" s="9" t="s">
        <v>78</v>
      </c>
      <c r="B27" s="10" t="s">
        <v>79</v>
      </c>
      <c r="C27" s="11">
        <f>C28+C29+C30+C31+C32</f>
        <v>511673.4</v>
      </c>
      <c r="D27" s="11">
        <f>D28+D29+D30+D31+D32</f>
        <v>255726.00000000003</v>
      </c>
      <c r="E27" s="12">
        <f t="shared" si="0"/>
        <v>49.978365105553664</v>
      </c>
    </row>
    <row r="28" spans="1:5" ht="13.2">
      <c r="A28" s="15" t="s">
        <v>32</v>
      </c>
      <c r="B28" s="16" t="s">
        <v>33</v>
      </c>
      <c r="C28" s="17">
        <v>112369.5</v>
      </c>
      <c r="D28" s="17">
        <v>48399.199999999997</v>
      </c>
      <c r="E28" s="20">
        <f t="shared" si="0"/>
        <v>43.071474020975444</v>
      </c>
    </row>
    <row r="29" spans="1:5" ht="13.2">
      <c r="A29" s="15" t="s">
        <v>34</v>
      </c>
      <c r="B29" s="16" t="s">
        <v>35</v>
      </c>
      <c r="C29" s="17">
        <v>350977.9</v>
      </c>
      <c r="D29" s="17">
        <v>184278.7</v>
      </c>
      <c r="E29" s="20">
        <f t="shared" si="0"/>
        <v>52.504359961125758</v>
      </c>
    </row>
    <row r="30" spans="1:5" ht="26.4">
      <c r="A30" s="15" t="s">
        <v>36</v>
      </c>
      <c r="B30" s="16" t="s">
        <v>37</v>
      </c>
      <c r="C30" s="17">
        <v>22437.7</v>
      </c>
      <c r="D30" s="17">
        <v>10071</v>
      </c>
      <c r="E30" s="20">
        <f t="shared" si="0"/>
        <v>44.884279583023215</v>
      </c>
    </row>
    <row r="31" spans="1:5" ht="13.2">
      <c r="A31" s="15" t="s">
        <v>38</v>
      </c>
      <c r="B31" s="16" t="s">
        <v>39</v>
      </c>
      <c r="C31" s="17">
        <v>3127.8</v>
      </c>
      <c r="D31" s="17">
        <v>3009.4</v>
      </c>
      <c r="E31" s="20">
        <f t="shared" si="0"/>
        <v>96.214591725813676</v>
      </c>
    </row>
    <row r="32" spans="1:5" ht="26.4">
      <c r="A32" s="15" t="s">
        <v>40</v>
      </c>
      <c r="B32" s="16" t="s">
        <v>41</v>
      </c>
      <c r="C32" s="17">
        <v>22760.5</v>
      </c>
      <c r="D32" s="17">
        <v>9967.7000000000007</v>
      </c>
      <c r="E32" s="20">
        <f t="shared" si="0"/>
        <v>43.793853386349163</v>
      </c>
    </row>
    <row r="33" spans="1:5" ht="13.2">
      <c r="A33" s="9" t="s">
        <v>80</v>
      </c>
      <c r="B33" s="10" t="s">
        <v>81</v>
      </c>
      <c r="C33" s="11">
        <f>C34+C35</f>
        <v>62339.1</v>
      </c>
      <c r="D33" s="11">
        <f>D34+D35</f>
        <v>26681.9</v>
      </c>
      <c r="E33" s="12">
        <f t="shared" si="0"/>
        <v>42.801227480024579</v>
      </c>
    </row>
    <row r="34" spans="1:5" ht="13.2">
      <c r="A34" s="15" t="s">
        <v>42</v>
      </c>
      <c r="B34" s="16" t="s">
        <v>43</v>
      </c>
      <c r="C34" s="17">
        <v>57179.9</v>
      </c>
      <c r="D34" s="17">
        <v>24715.200000000001</v>
      </c>
      <c r="E34" s="20">
        <f t="shared" si="0"/>
        <v>43.223580314061408</v>
      </c>
    </row>
    <row r="35" spans="1:5" ht="26.4">
      <c r="A35" s="15" t="s">
        <v>44</v>
      </c>
      <c r="B35" s="16" t="s">
        <v>45</v>
      </c>
      <c r="C35" s="17">
        <v>5159.2</v>
      </c>
      <c r="D35" s="17">
        <v>1966.7</v>
      </c>
      <c r="E35" s="20">
        <f t="shared" si="0"/>
        <v>38.120251201736707</v>
      </c>
    </row>
    <row r="36" spans="1:5" ht="13.2">
      <c r="A36" s="9" t="s">
        <v>82</v>
      </c>
      <c r="B36" s="10" t="s">
        <v>83</v>
      </c>
      <c r="C36" s="11">
        <f>C37</f>
        <v>136.19999999999999</v>
      </c>
      <c r="D36" s="11">
        <f>D37</f>
        <v>56.9</v>
      </c>
      <c r="E36" s="12">
        <f t="shared" si="0"/>
        <v>41.776798825256975</v>
      </c>
    </row>
    <row r="37" spans="1:5" ht="26.4">
      <c r="A37" s="15" t="s">
        <v>46</v>
      </c>
      <c r="B37" s="16" t="s">
        <v>47</v>
      </c>
      <c r="C37" s="17">
        <v>136.19999999999999</v>
      </c>
      <c r="D37" s="17">
        <v>56.9</v>
      </c>
      <c r="E37" s="20">
        <f t="shared" si="0"/>
        <v>41.776798825256975</v>
      </c>
    </row>
    <row r="38" spans="1:5" ht="13.2">
      <c r="A38" s="9" t="s">
        <v>84</v>
      </c>
      <c r="B38" s="10" t="s">
        <v>85</v>
      </c>
      <c r="C38" s="11">
        <f>C39+C40</f>
        <v>46911.3</v>
      </c>
      <c r="D38" s="11">
        <f>D39+D40</f>
        <v>21786.400000000001</v>
      </c>
      <c r="E38" s="12">
        <f t="shared" si="0"/>
        <v>46.441688889457339</v>
      </c>
    </row>
    <row r="39" spans="1:5" ht="26.4">
      <c r="A39" s="15" t="s">
        <v>48</v>
      </c>
      <c r="B39" s="16" t="s">
        <v>49</v>
      </c>
      <c r="C39" s="17">
        <v>10414.700000000001</v>
      </c>
      <c r="D39" s="17">
        <v>10414.700000000001</v>
      </c>
      <c r="E39" s="20">
        <f t="shared" si="0"/>
        <v>100</v>
      </c>
    </row>
    <row r="40" spans="1:5" ht="13.2">
      <c r="A40" s="15" t="s">
        <v>50</v>
      </c>
      <c r="B40" s="16" t="s">
        <v>51</v>
      </c>
      <c r="C40" s="17">
        <v>36496.6</v>
      </c>
      <c r="D40" s="17">
        <v>11371.7</v>
      </c>
      <c r="E40" s="20">
        <f t="shared" si="0"/>
        <v>31.158244877605039</v>
      </c>
    </row>
    <row r="41" spans="1:5" ht="13.2">
      <c r="A41" s="9" t="s">
        <v>86</v>
      </c>
      <c r="B41" s="10" t="s">
        <v>87</v>
      </c>
      <c r="C41" s="11">
        <f>C42+C43+C44</f>
        <v>7842.2999999999993</v>
      </c>
      <c r="D41" s="11">
        <f>D42+D43+D44</f>
        <v>3669.9</v>
      </c>
      <c r="E41" s="12">
        <f t="shared" si="0"/>
        <v>46.796220496538012</v>
      </c>
    </row>
    <row r="42" spans="1:5" ht="13.2">
      <c r="A42" s="15" t="s">
        <v>52</v>
      </c>
      <c r="B42" s="16" t="s">
        <v>53</v>
      </c>
      <c r="C42" s="17">
        <v>7123.4</v>
      </c>
      <c r="D42" s="17">
        <v>2951.1</v>
      </c>
      <c r="E42" s="20">
        <f t="shared" si="0"/>
        <v>41.428250554510484</v>
      </c>
    </row>
    <row r="43" spans="1:5" ht="13.2">
      <c r="A43" s="15" t="s">
        <v>54</v>
      </c>
      <c r="B43" s="16" t="s">
        <v>55</v>
      </c>
      <c r="C43" s="17">
        <v>630</v>
      </c>
      <c r="D43" s="17">
        <v>630</v>
      </c>
      <c r="E43" s="20">
        <f t="shared" si="0"/>
        <v>100</v>
      </c>
    </row>
    <row r="44" spans="1:5" ht="13.2">
      <c r="A44" s="15" t="s">
        <v>56</v>
      </c>
      <c r="B44" s="16" t="s">
        <v>57</v>
      </c>
      <c r="C44" s="17">
        <v>88.9</v>
      </c>
      <c r="D44" s="17">
        <v>88.8</v>
      </c>
      <c r="E44" s="20">
        <f t="shared" si="0"/>
        <v>99.887514060742404</v>
      </c>
    </row>
    <row r="45" spans="1:5" ht="52.8">
      <c r="A45" s="9" t="s">
        <v>88</v>
      </c>
      <c r="B45" s="10" t="s">
        <v>89</v>
      </c>
      <c r="C45" s="11">
        <f>C46+C47</f>
        <v>44066.3</v>
      </c>
      <c r="D45" s="11">
        <f>D46+D47</f>
        <v>26551</v>
      </c>
      <c r="E45" s="12">
        <f t="shared" si="0"/>
        <v>60.252392417788649</v>
      </c>
    </row>
    <row r="46" spans="1:5" ht="66">
      <c r="A46" s="15" t="s">
        <v>58</v>
      </c>
      <c r="B46" s="16" t="s">
        <v>59</v>
      </c>
      <c r="C46" s="17">
        <v>30354.3</v>
      </c>
      <c r="D46" s="17">
        <v>15331</v>
      </c>
      <c r="E46" s="20">
        <f t="shared" si="0"/>
        <v>50.506847464774353</v>
      </c>
    </row>
    <row r="47" spans="1:5" ht="26.4">
      <c r="A47" s="15" t="s">
        <v>60</v>
      </c>
      <c r="B47" s="16" t="s">
        <v>61</v>
      </c>
      <c r="C47" s="17">
        <v>13712</v>
      </c>
      <c r="D47" s="17">
        <v>11220</v>
      </c>
      <c r="E47" s="20">
        <f t="shared" si="0"/>
        <v>81.826137689614924</v>
      </c>
    </row>
  </sheetData>
  <mergeCells count="2">
    <mergeCell ref="A3:G3"/>
    <mergeCell ref="A2:E2"/>
  </mergeCells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4</vt:i4>
      </vt:variant>
    </vt:vector>
  </HeadingPairs>
  <TitlesOfParts>
    <vt:vector size="5" baseType="lpstr">
      <vt:lpstr>Бюджет</vt:lpstr>
      <vt:lpstr>Бюджет!APPT</vt:lpstr>
      <vt:lpstr>Бюджет!FIO</vt:lpstr>
      <vt:lpstr>Бюджет!LAST_CELL</vt:lpstr>
      <vt:lpstr>Бюджет!SIGN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dc:description>POI HSSF rep:2.55.0.72</dc:description>
  <cp:lastModifiedBy>Пользователь</cp:lastModifiedBy>
  <cp:lastPrinted>2022-12-01T15:53:31Z</cp:lastPrinted>
  <dcterms:created xsi:type="dcterms:W3CDTF">2022-12-01T15:53:02Z</dcterms:created>
  <dcterms:modified xsi:type="dcterms:W3CDTF">2022-12-01T16:02:47Z</dcterms:modified>
</cp:coreProperties>
</file>